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Q8" i="3" l="1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7" i="3"/>
  <c r="R8" i="3" l="1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7" i="3"/>
  <c r="Q23" i="3" l="1"/>
  <c r="R23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N16" i="3"/>
  <c r="N12" i="3"/>
  <c r="N8" i="3"/>
  <c r="N19" i="3"/>
  <c r="N15" i="3"/>
  <c r="N11" i="3"/>
  <c r="N22" i="3"/>
  <c r="N18" i="3"/>
  <c r="N14" i="3"/>
  <c r="N10" i="3"/>
  <c r="N21" i="3"/>
  <c r="N17" i="3"/>
  <c r="N13" i="3"/>
  <c r="N9" i="3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<sst xmlns="http://schemas.openxmlformats.org/spreadsheetml/2006/main" count="67" uniqueCount="59">
  <si>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</si>
  <si>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</si>
  <si>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</si>
  <si>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</si>
  <si>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</si>
  <si>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</si>
  <si>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</si>
  <si>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</si>
  <si>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</si>
  <si>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</si>
  <si>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</si>
  <si>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</si>
  <si>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</si>
  <si>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</si>
  <si>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</si>
  <si>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</si>
  <si>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</si>
  <si>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</si>
  <si>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</si>
  <si>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</si>
  <si>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</si>
  <si>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</si>
  <si>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</si>
  <si>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</si>
  <si>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</si>
  <si>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</si>
  <si>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</si>
  <si>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</si>
  <si>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</si>
  <si>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</si>
  <si>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</si>
  <si>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</si>
  <si>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</si>
  <si>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</si>
  <si>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</si>
  <si>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</si>
  <si>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</si>
  <si>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</si>
  <si>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</si>
  <si>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</si>
  <si>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</si>
  <si>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</si>
  <si>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</si>
  <si>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</si>
  <si>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</si>
  <si>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</si>
  <si>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</si>
  <si>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</si>
  <si>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</si>
  <si>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</si>
  <si>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</si>
  <si>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</si>
  <si>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2019-2020</t>
  </si>
  <si>
    <t>Φεβρουάριος 2020</t>
  </si>
  <si>
    <t xml:space="preserve">            Ετήσια μεταβολή και μηνιαία μεταβολή: Μάρτιος 2019-2020</t>
  </si>
  <si>
    <t xml:space="preserve">            και  Φεβράρης-Μάρτης  2020 </t>
  </si>
  <si>
    <t>Μάρτιος 2019</t>
  </si>
  <si>
    <t>Μάρτιος 2020</t>
  </si>
  <si>
    <t>Μεταβολή Φεβρ.-Μάρτης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</si>
</sst>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b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5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0" fillId="0" borderId="7" xfId="0" applyNumberForma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7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9" fillId="0" borderId="7" xfId="0" applyFont="1" applyBorder="1"/>
    <xf numFmtId="9" fontId="1" fillId="0" borderId="7" xfId="0" applyNumberFormat="1" applyFont="1" applyBorder="1"/>
    <xf numFmtId="3" fontId="21" fillId="0" borderId="7" xfId="0" applyNumberFormat="1" applyFont="1" applyBorder="1"/>
    <xf numFmtId="164" fontId="21" fillId="0" borderId="7" xfId="0" applyNumberFormat="1" applyFont="1" applyBorder="1"/>
    <xf numFmtId="3" fontId="1" fillId="0" borderId="7" xfId="0" applyNumberFormat="1" applyFont="1" applyBorder="1"/>
    <xf numFmtId="0" fontId="9" fillId="0" borderId="7" xfId="0" quotePrefix="1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1" fillId="0" borderId="3" xfId="0" applyFont="1" applyBorder="1"/>
    <xf numFmtId="0" fontId="2" fillId="0" borderId="8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6" xfId="0" applyFont="1" applyBorder="1"/>
    <xf numFmtId="0" fontId="4" fillId="0" borderId="9" xfId="0" applyFont="1" applyFill="1" applyBorder="1"/>
    <xf numFmtId="3" fontId="5" fillId="0" borderId="9" xfId="0" applyNumberFormat="1" applyFont="1" applyBorder="1" applyAlignment="1">
      <alignment horizontal="center"/>
    </xf>
    <xf numFmtId="9" fontId="5" fillId="0" borderId="9" xfId="0" applyNumberFormat="1" applyFont="1" applyBorder="1"/>
    <xf numFmtId="164" fontId="9" fillId="0" borderId="9" xfId="0" applyNumberFormat="1" applyFont="1" applyBorder="1"/>
    <xf numFmtId="3" fontId="5" fillId="0" borderId="9" xfId="0" applyNumberFormat="1" applyFont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8" fillId="0" borderId="7" xfId="0" applyFont="1" applyBorder="1" applyAlignment="1">
      <alignment horizontal="center"/>
    </xf>
    <xf numFmtId="3" fontId="5" fillId="0" borderId="7" xfId="0" applyNumberFormat="1" applyFont="1" applyBorder="1"/>
    <xf numFmtId="3" fontId="5" fillId="0" borderId="7" xfId="0" applyNumberFormat="1" applyFont="1" applyBorder="1" applyAlignment="1">
      <alignment horizontal="center"/>
    </xf>
    <xf numFmtId="0" fontId="0" fillId="0" borderId="0" xfId="0" applyNumberFormat="1"/>
    <xf numFmtId="3" fontId="23" fillId="0" borderId="9" xfId="0" applyNumberFormat="1" applyFont="1" applyBorder="1"/>
    <xf numFmtId="164" fontId="5" fillId="0" borderId="10" xfId="0" applyNumberFormat="1" applyFont="1" applyBorder="1"/>
    <xf numFmtId="0" fontId="22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Μάρτιο του 2019 και 2020</a:t>
            </a:r>
          </a:p>
        </c:rich>
      </c:tx>
      <c:layout>
        <c:manualLayout>
          <c:xMode val="edge"/>
          <c:yMode val="edge"/>
          <c:x val="0.12698432382242683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9"/>
          <c:y val="0.30516571837275813"/>
          <c:w val="0.76883561643836817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143</c:v>
                </c:pt>
                <c:pt idx="1">
                  <c:v>41</c:v>
                </c:pt>
                <c:pt idx="2">
                  <c:v>1665</c:v>
                </c:pt>
                <c:pt idx="3">
                  <c:v>11</c:v>
                </c:pt>
                <c:pt idx="4">
                  <c:v>83</c:v>
                </c:pt>
                <c:pt idx="5">
                  <c:v>1670</c:v>
                </c:pt>
                <c:pt idx="6">
                  <c:v>4585</c:v>
                </c:pt>
                <c:pt idx="7">
                  <c:v>1260</c:v>
                </c:pt>
                <c:pt idx="8">
                  <c:v>7515</c:v>
                </c:pt>
                <c:pt idx="9">
                  <c:v>432</c:v>
                </c:pt>
                <c:pt idx="10">
                  <c:v>1550</c:v>
                </c:pt>
                <c:pt idx="11">
                  <c:v>214</c:v>
                </c:pt>
                <c:pt idx="12">
                  <c:v>1439</c:v>
                </c:pt>
                <c:pt idx="13">
                  <c:v>363</c:v>
                </c:pt>
                <c:pt idx="14">
                  <c:v>3585</c:v>
                </c:pt>
                <c:pt idx="15">
                  <c:v>1952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138</c:v>
                </c:pt>
                <c:pt idx="1">
                  <c:v>34</c:v>
                </c:pt>
                <c:pt idx="2">
                  <c:v>1495</c:v>
                </c:pt>
                <c:pt idx="3">
                  <c:v>12</c:v>
                </c:pt>
                <c:pt idx="4">
                  <c:v>87</c:v>
                </c:pt>
                <c:pt idx="5">
                  <c:v>1376</c:v>
                </c:pt>
                <c:pt idx="6">
                  <c:v>4400</c:v>
                </c:pt>
                <c:pt idx="7">
                  <c:v>1172</c:v>
                </c:pt>
                <c:pt idx="8">
                  <c:v>9028</c:v>
                </c:pt>
                <c:pt idx="9">
                  <c:v>468</c:v>
                </c:pt>
                <c:pt idx="10">
                  <c:v>1268</c:v>
                </c:pt>
                <c:pt idx="11">
                  <c:v>261</c:v>
                </c:pt>
                <c:pt idx="12">
                  <c:v>1034</c:v>
                </c:pt>
                <c:pt idx="13">
                  <c:v>379</c:v>
                </c:pt>
                <c:pt idx="14">
                  <c:v>3869</c:v>
                </c:pt>
                <c:pt idx="15">
                  <c:v>1332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10432"/>
        <c:axId val="190211968"/>
      </c:barChart>
      <c:catAx>
        <c:axId val="19021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n-US"/>
          </a:p>
        </c:txPr>
        <c:crossAx val="190211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2119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021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704"/>
          <c:y val="0.46396577831617197"/>
          <c:w val="7.7558138566012569E-2"/>
          <c:h val="0.17117201695941844"/>
        </c:manualLayout>
      </c:layout>
      <c:overlay val="0"/>
      <c:txPr>
        <a:bodyPr/>
        <a:lstStyle/>
        <a:p>
          <a:pPr>
            <a:defRPr lang="el-GR"/>
          </a:pPr>
          <a:endParaRPr lang="en-US"/>
        </a:p>
      </c:txPr>
    </c:legend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2018 και 2019 κατά οικονομική δραστηριότητα -Μάρτιος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45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93"/>
          <c:w val="0.91537866224433384"/>
          <c:h val="0.63818407314470915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-5</c:v>
                </c:pt>
                <c:pt idx="1">
                  <c:v>-7</c:v>
                </c:pt>
                <c:pt idx="2">
                  <c:v>-170</c:v>
                </c:pt>
                <c:pt idx="3">
                  <c:v>1</c:v>
                </c:pt>
                <c:pt idx="4">
                  <c:v>4</c:v>
                </c:pt>
                <c:pt idx="5">
                  <c:v>-294</c:v>
                </c:pt>
                <c:pt idx="6">
                  <c:v>-185</c:v>
                </c:pt>
                <c:pt idx="7">
                  <c:v>-88</c:v>
                </c:pt>
                <c:pt idx="8">
                  <c:v>1513</c:v>
                </c:pt>
                <c:pt idx="9">
                  <c:v>36</c:v>
                </c:pt>
                <c:pt idx="10">
                  <c:v>-282</c:v>
                </c:pt>
                <c:pt idx="11">
                  <c:v>47</c:v>
                </c:pt>
                <c:pt idx="12">
                  <c:v>-405</c:v>
                </c:pt>
                <c:pt idx="13">
                  <c:v>16</c:v>
                </c:pt>
                <c:pt idx="14">
                  <c:v>284</c:v>
                </c:pt>
                <c:pt idx="15">
                  <c:v>-620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246272"/>
        <c:axId val="190792832"/>
      </c:barChart>
      <c:catAx>
        <c:axId val="190246272"/>
        <c:scaling>
          <c:orientation val="minMax"/>
        </c:scaling>
        <c:delete val="1"/>
        <c:axPos val="l"/>
        <c:majorTickMark val="out"/>
        <c:minorTickMark val="none"/>
        <c:tickLblPos val="nextTo"/>
        <c:crossAx val="190792832"/>
        <c:crosses val="autoZero"/>
        <c:auto val="1"/>
        <c:lblAlgn val="ctr"/>
        <c:lblOffset val="100"/>
        <c:noMultiLvlLbl val="0"/>
      </c:catAx>
      <c:valAx>
        <c:axId val="19079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n-US"/>
          </a:p>
        </c:txPr>
        <c:crossAx val="190246272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77" r="0.7500000000000047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tabSelected="1" workbookViewId="0">
      <selection activeCell="X10" sqref="X10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3" width="7.28515625" customWidth="1"/>
    <col min="35" max="35" width="6" bestFit="1" customWidth="1"/>
    <col min="36" max="36" width="14.42578125" customWidth="1"/>
    <col min="37" max="37" width="11.5703125" customWidth="1"/>
    <col min="38" max="38" width="11.140625" customWidth="1"/>
    <col min="40" max="40" width="13.7109375" customWidth="1"/>
    <col min="41" max="41" width="14" customWidth="1"/>
  </cols>
  <sheetData>
    <row r="1" spans="1:32" s="20" customFormat="1" x14ac:dyDescent="0.2">
      <c r="C1" s="75" t="s">
        <v>21</v>
      </c>
      <c r="D1" s="75"/>
      <c r="E1" s="75"/>
      <c r="F1" s="75"/>
      <c r="G1" s="75"/>
      <c r="H1" s="75"/>
      <c r="I1" s="75"/>
      <c r="J1" s="75"/>
      <c r="K1" s="75"/>
      <c r="L1" s="75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19"/>
    </row>
    <row r="2" spans="1:32" s="20" customFormat="1" x14ac:dyDescent="0.2">
      <c r="C2" s="23"/>
      <c r="D2" s="64" t="s">
        <v>54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21"/>
    </row>
    <row r="3" spans="1:32" s="3" customFormat="1" ht="13.5" customHeight="1" thickBot="1" x14ac:dyDescent="0.25">
      <c r="C3" s="38"/>
      <c r="D3" s="65" t="s">
        <v>55</v>
      </c>
      <c r="E3" s="39"/>
      <c r="F3" s="39"/>
      <c r="G3" s="39"/>
      <c r="H3" s="39"/>
      <c r="I3" s="78"/>
      <c r="J3" s="78"/>
      <c r="K3" s="78"/>
      <c r="L3" s="78"/>
      <c r="M3" s="78"/>
      <c r="N3" s="78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s="3" customFormat="1" ht="55.5" customHeight="1" x14ac:dyDescent="0.2">
      <c r="C4" s="52"/>
      <c r="D4" s="53" t="s">
        <v>1</v>
      </c>
      <c r="E4" s="76" t="s">
        <v>53</v>
      </c>
      <c r="F4" s="76"/>
      <c r="G4" s="79" t="s">
        <v>58</v>
      </c>
      <c r="H4" s="76"/>
      <c r="I4" s="76" t="s">
        <v>56</v>
      </c>
      <c r="J4" s="76"/>
      <c r="K4" s="76" t="s">
        <v>57</v>
      </c>
      <c r="L4" s="76"/>
      <c r="M4" s="76" t="s">
        <v>52</v>
      </c>
      <c r="N4" s="77"/>
      <c r="O4" s="24"/>
      <c r="P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</row>
    <row r="5" spans="1:32" s="3" customFormat="1" ht="15" x14ac:dyDescent="0.25">
      <c r="C5" s="54"/>
      <c r="D5" s="41" t="s">
        <v>2</v>
      </c>
      <c r="E5" s="42" t="s">
        <v>3</v>
      </c>
      <c r="F5" s="42" t="s">
        <v>4</v>
      </c>
      <c r="G5" s="42" t="s">
        <v>3</v>
      </c>
      <c r="H5" s="42" t="s">
        <v>4</v>
      </c>
      <c r="I5" s="42" t="s">
        <v>3</v>
      </c>
      <c r="J5" s="42" t="s">
        <v>4</v>
      </c>
      <c r="K5" s="42" t="s">
        <v>3</v>
      </c>
      <c r="L5" s="42" t="s">
        <v>4</v>
      </c>
      <c r="M5" s="42" t="s">
        <v>3</v>
      </c>
      <c r="N5" s="55" t="s">
        <v>4</v>
      </c>
      <c r="O5" s="1"/>
      <c r="P5" s="1"/>
      <c r="Q5" s="74"/>
      <c r="R5" s="74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s="3" customFormat="1" x14ac:dyDescent="0.2">
      <c r="A6" s="32" t="s">
        <v>34</v>
      </c>
      <c r="B6" s="32" t="s">
        <v>35</v>
      </c>
      <c r="C6" s="54"/>
      <c r="D6" s="40"/>
      <c r="E6" s="43"/>
      <c r="F6" s="43"/>
      <c r="G6" s="44"/>
      <c r="H6" s="44"/>
      <c r="I6" s="44"/>
      <c r="J6" s="44"/>
      <c r="K6" s="44"/>
      <c r="L6" s="44"/>
      <c r="M6" s="44"/>
      <c r="N6" s="56"/>
      <c r="O6" s="25"/>
      <c r="P6" s="4"/>
      <c r="Q6" s="68">
        <v>2019</v>
      </c>
      <c r="R6" s="68">
        <v>2020</v>
      </c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</row>
    <row r="7" spans="1:32" s="3" customFormat="1" x14ac:dyDescent="0.2">
      <c r="A7" s="33" t="s">
        <v>36</v>
      </c>
      <c r="B7" s="33" t="s">
        <v>22</v>
      </c>
      <c r="C7" s="57">
        <v>1</v>
      </c>
      <c r="D7" s="45" t="s">
        <v>5</v>
      </c>
      <c r="E7" s="37">
        <v>132</v>
      </c>
      <c r="F7" s="46">
        <f>E7/E23</f>
        <v>5.1522248243559719E-3</v>
      </c>
      <c r="G7" s="47">
        <f t="shared" ref="G7:G22" si="0">K7-E7</f>
        <v>6</v>
      </c>
      <c r="H7" s="48">
        <f t="shared" ref="H7:H22" si="1">G7/E7</f>
        <v>4.5454545454545456E-2</v>
      </c>
      <c r="I7" s="37">
        <v>143</v>
      </c>
      <c r="J7" s="46">
        <f>I7/I23</f>
        <v>5.3945978572506412E-3</v>
      </c>
      <c r="K7" s="37">
        <v>138</v>
      </c>
      <c r="L7" s="46">
        <f>K7/K23</f>
        <v>5.2365954540280046E-3</v>
      </c>
      <c r="M7" s="49">
        <f t="shared" ref="M7:M22" si="2">K7-I7</f>
        <v>-5</v>
      </c>
      <c r="N7" s="35">
        <f t="shared" ref="N7:N22" si="3">M7/I7</f>
        <v>-3.4965034965034968E-2</v>
      </c>
      <c r="O7" s="26"/>
      <c r="P7" s="66"/>
      <c r="Q7" s="37">
        <f t="shared" ref="Q7:Q22" si="4">I7</f>
        <v>143</v>
      </c>
      <c r="R7" s="37">
        <f t="shared" ref="R7:R22" si="5">K7</f>
        <v>138</v>
      </c>
      <c r="T7" s="26"/>
      <c r="U7" s="26"/>
      <c r="V7" s="26"/>
      <c r="W7" s="71"/>
      <c r="X7" s="26"/>
      <c r="Y7" s="26"/>
      <c r="Z7" s="26"/>
      <c r="AA7" s="26"/>
      <c r="AB7" s="26"/>
      <c r="AC7" s="26"/>
      <c r="AD7" s="26"/>
      <c r="AE7" s="26"/>
    </row>
    <row r="8" spans="1:32" s="3" customFormat="1" x14ac:dyDescent="0.2">
      <c r="A8" s="33" t="s">
        <v>37</v>
      </c>
      <c r="B8" s="33" t="s">
        <v>23</v>
      </c>
      <c r="C8" s="57">
        <v>2</v>
      </c>
      <c r="D8" s="45" t="s">
        <v>6</v>
      </c>
      <c r="E8" s="37">
        <v>28</v>
      </c>
      <c r="F8" s="46">
        <f>E8/E23</f>
        <v>1.092896174863388E-3</v>
      </c>
      <c r="G8" s="47">
        <f t="shared" si="0"/>
        <v>6</v>
      </c>
      <c r="H8" s="48">
        <f t="shared" si="1"/>
        <v>0.21428571428571427</v>
      </c>
      <c r="I8" s="37">
        <v>41</v>
      </c>
      <c r="J8" s="46">
        <f>I8/I23</f>
        <v>1.5467028821487853E-3</v>
      </c>
      <c r="K8" s="37">
        <v>34</v>
      </c>
      <c r="L8" s="46">
        <f>K8/K23</f>
        <v>1.290175691572117E-3</v>
      </c>
      <c r="M8" s="49">
        <f t="shared" si="2"/>
        <v>-7</v>
      </c>
      <c r="N8" s="35">
        <f t="shared" si="3"/>
        <v>-0.17073170731707318</v>
      </c>
      <c r="O8" s="26"/>
      <c r="P8" s="1"/>
      <c r="Q8" s="37">
        <f t="shared" si="4"/>
        <v>41</v>
      </c>
      <c r="R8" s="37">
        <f t="shared" si="5"/>
        <v>34</v>
      </c>
      <c r="T8" s="26"/>
      <c r="U8" s="26"/>
      <c r="V8" s="26"/>
      <c r="W8" s="71"/>
      <c r="X8" s="26"/>
      <c r="Y8" s="26"/>
      <c r="Z8" s="26"/>
      <c r="AA8" s="26"/>
      <c r="AB8" s="26"/>
      <c r="AC8" s="26"/>
      <c r="AD8" s="26"/>
      <c r="AE8" s="26"/>
    </row>
    <row r="9" spans="1:32" s="3" customFormat="1" x14ac:dyDescent="0.2">
      <c r="A9" s="33" t="s">
        <v>38</v>
      </c>
      <c r="B9" s="33" t="s">
        <v>24</v>
      </c>
      <c r="C9" s="57">
        <v>3</v>
      </c>
      <c r="D9" s="50" t="s">
        <v>7</v>
      </c>
      <c r="E9" s="37">
        <v>1426</v>
      </c>
      <c r="F9" s="46">
        <f>E9/E23</f>
        <v>5.5659640905542547E-2</v>
      </c>
      <c r="G9" s="47">
        <f t="shared" si="0"/>
        <v>69</v>
      </c>
      <c r="H9" s="48">
        <f t="shared" si="1"/>
        <v>4.8387096774193547E-2</v>
      </c>
      <c r="I9" s="37">
        <v>1665</v>
      </c>
      <c r="J9" s="46">
        <f>I9/I23</f>
        <v>6.2811226799456762E-2</v>
      </c>
      <c r="K9" s="37">
        <v>1495</v>
      </c>
      <c r="L9" s="46">
        <f>K9/K23</f>
        <v>5.6729784085303381E-2</v>
      </c>
      <c r="M9" s="49">
        <f t="shared" si="2"/>
        <v>-170</v>
      </c>
      <c r="N9" s="35">
        <f t="shared" si="3"/>
        <v>-0.1021021021021021</v>
      </c>
      <c r="O9" s="26"/>
      <c r="P9" s="67"/>
      <c r="Q9" s="37">
        <f t="shared" si="4"/>
        <v>1665</v>
      </c>
      <c r="R9" s="37">
        <f t="shared" si="5"/>
        <v>1495</v>
      </c>
      <c r="T9" s="26"/>
      <c r="U9" s="26"/>
      <c r="V9" s="26"/>
      <c r="W9" s="71"/>
      <c r="X9" s="26"/>
      <c r="Y9" s="26"/>
      <c r="Z9" s="26"/>
      <c r="AA9" s="26"/>
      <c r="AB9" s="26"/>
      <c r="AC9" s="26"/>
      <c r="AD9" s="26"/>
      <c r="AE9" s="26"/>
    </row>
    <row r="10" spans="1:32" s="3" customFormat="1" x14ac:dyDescent="0.2">
      <c r="A10" s="33" t="s">
        <v>39</v>
      </c>
      <c r="B10" s="33" t="s">
        <v>25</v>
      </c>
      <c r="C10" s="57">
        <v>4</v>
      </c>
      <c r="D10" s="50" t="s">
        <v>8</v>
      </c>
      <c r="E10" s="37">
        <v>13</v>
      </c>
      <c r="F10" s="46">
        <f>E10/E23</f>
        <v>5.0741608118657299E-4</v>
      </c>
      <c r="G10" s="47">
        <f t="shared" si="0"/>
        <v>-1</v>
      </c>
      <c r="H10" s="48">
        <f t="shared" si="1"/>
        <v>-7.6923076923076927E-2</v>
      </c>
      <c r="I10" s="37">
        <v>11</v>
      </c>
      <c r="J10" s="46">
        <f>I10/I23</f>
        <v>4.1496906594235705E-4</v>
      </c>
      <c r="K10" s="37">
        <v>12</v>
      </c>
      <c r="L10" s="46">
        <f>K10/K23</f>
        <v>4.5535612643721776E-4</v>
      </c>
      <c r="M10" s="49">
        <f t="shared" si="2"/>
        <v>1</v>
      </c>
      <c r="N10" s="35">
        <f t="shared" si="3"/>
        <v>9.0909090909090912E-2</v>
      </c>
      <c r="O10" s="26"/>
      <c r="P10" s="5"/>
      <c r="Q10" s="37">
        <f t="shared" si="4"/>
        <v>11</v>
      </c>
      <c r="R10" s="37">
        <f t="shared" si="5"/>
        <v>12</v>
      </c>
      <c r="T10" s="26"/>
      <c r="U10" s="26"/>
      <c r="V10" s="26"/>
      <c r="W10" s="71"/>
      <c r="X10" s="26"/>
      <c r="Y10" s="26"/>
      <c r="Z10" s="26"/>
      <c r="AA10" s="26"/>
      <c r="AB10" s="26"/>
      <c r="AC10" s="26"/>
      <c r="AD10" s="26"/>
      <c r="AE10" s="26"/>
    </row>
    <row r="11" spans="1:32" s="3" customFormat="1" x14ac:dyDescent="0.2">
      <c r="A11" s="33" t="s">
        <v>40</v>
      </c>
      <c r="B11" s="33" t="s">
        <v>26</v>
      </c>
      <c r="C11" s="57">
        <v>5</v>
      </c>
      <c r="D11" s="51" t="s">
        <v>9</v>
      </c>
      <c r="E11" s="37">
        <v>76</v>
      </c>
      <c r="F11" s="46">
        <f>E11/E23</f>
        <v>2.9664324746291959E-3</v>
      </c>
      <c r="G11" s="47">
        <f t="shared" si="0"/>
        <v>11</v>
      </c>
      <c r="H11" s="48">
        <f t="shared" si="1"/>
        <v>0.14473684210526316</v>
      </c>
      <c r="I11" s="37">
        <v>83</v>
      </c>
      <c r="J11" s="46">
        <f>I11/I23</f>
        <v>3.1311302248377849E-3</v>
      </c>
      <c r="K11" s="37">
        <v>87</v>
      </c>
      <c r="L11" s="46">
        <f>K11/K23</f>
        <v>3.3013319166698288E-3</v>
      </c>
      <c r="M11" s="49">
        <f t="shared" si="2"/>
        <v>4</v>
      </c>
      <c r="N11" s="35">
        <f t="shared" si="3"/>
        <v>4.8192771084337352E-2</v>
      </c>
      <c r="O11" s="26"/>
      <c r="P11" s="5"/>
      <c r="Q11" s="37">
        <f t="shared" si="4"/>
        <v>83</v>
      </c>
      <c r="R11" s="37">
        <f t="shared" si="5"/>
        <v>87</v>
      </c>
      <c r="T11" s="26"/>
      <c r="U11" s="26"/>
      <c r="V11" s="26"/>
      <c r="W11" s="71"/>
      <c r="X11" s="26"/>
      <c r="Y11" s="26"/>
      <c r="Z11" s="26"/>
      <c r="AA11" s="26"/>
      <c r="AB11" s="26"/>
      <c r="AC11" s="26"/>
      <c r="AD11" s="26"/>
      <c r="AE11" s="26"/>
    </row>
    <row r="12" spans="1:32" s="3" customFormat="1" x14ac:dyDescent="0.2">
      <c r="A12" s="33" t="s">
        <v>41</v>
      </c>
      <c r="B12" s="33" t="s">
        <v>27</v>
      </c>
      <c r="C12" s="57">
        <v>6</v>
      </c>
      <c r="D12" s="51" t="s">
        <v>10</v>
      </c>
      <c r="E12" s="37">
        <v>1219</v>
      </c>
      <c r="F12" s="46">
        <f>E12/E23</f>
        <v>4.75800156128025E-2</v>
      </c>
      <c r="G12" s="47">
        <f t="shared" si="0"/>
        <v>157</v>
      </c>
      <c r="H12" s="48">
        <f t="shared" si="1"/>
        <v>0.12879409351927809</v>
      </c>
      <c r="I12" s="37">
        <v>1670</v>
      </c>
      <c r="J12" s="46">
        <f>I12/I23</f>
        <v>6.2999849102157834E-2</v>
      </c>
      <c r="K12" s="37">
        <v>1376</v>
      </c>
      <c r="L12" s="46">
        <f>K12/K23</f>
        <v>5.2214169164800969E-2</v>
      </c>
      <c r="M12" s="49">
        <f t="shared" si="2"/>
        <v>-294</v>
      </c>
      <c r="N12" s="35">
        <f t="shared" si="3"/>
        <v>-0.17604790419161676</v>
      </c>
      <c r="O12" s="26"/>
      <c r="P12" s="5"/>
      <c r="Q12" s="37">
        <f t="shared" si="4"/>
        <v>1670</v>
      </c>
      <c r="R12" s="37">
        <f t="shared" si="5"/>
        <v>1376</v>
      </c>
      <c r="T12" s="26"/>
      <c r="U12" s="26"/>
      <c r="V12" s="26"/>
      <c r="W12" s="71"/>
      <c r="X12" s="26"/>
      <c r="Y12" s="26"/>
      <c r="Z12" s="26"/>
      <c r="AA12" s="26"/>
      <c r="AB12" s="26"/>
      <c r="AC12" s="26"/>
      <c r="AD12" s="26"/>
      <c r="AE12" s="26"/>
    </row>
    <row r="13" spans="1:32" s="3" customFormat="1" x14ac:dyDescent="0.2">
      <c r="A13" s="33" t="s">
        <v>42</v>
      </c>
      <c r="B13" s="33" t="s">
        <v>28</v>
      </c>
      <c r="C13" s="57">
        <v>7</v>
      </c>
      <c r="D13" s="50" t="s">
        <v>11</v>
      </c>
      <c r="E13" s="37">
        <v>4212</v>
      </c>
      <c r="F13" s="46">
        <f>E13/E23</f>
        <v>0.16440281030444964</v>
      </c>
      <c r="G13" s="47">
        <f t="shared" si="0"/>
        <v>188</v>
      </c>
      <c r="H13" s="48">
        <f t="shared" si="1"/>
        <v>4.4634377967711303E-2</v>
      </c>
      <c r="I13" s="37">
        <v>4585</v>
      </c>
      <c r="J13" s="46">
        <f>I13/I23</f>
        <v>0.17296665157688246</v>
      </c>
      <c r="K13" s="37">
        <v>4400</v>
      </c>
      <c r="L13" s="46">
        <f>K13/K23</f>
        <v>0.16696391302697985</v>
      </c>
      <c r="M13" s="49">
        <f t="shared" si="2"/>
        <v>-185</v>
      </c>
      <c r="N13" s="35">
        <f t="shared" si="3"/>
        <v>-4.0348964013086151E-2</v>
      </c>
      <c r="O13" s="26"/>
      <c r="P13" s="5"/>
      <c r="Q13" s="37">
        <f t="shared" si="4"/>
        <v>4585</v>
      </c>
      <c r="R13" s="37">
        <f t="shared" si="5"/>
        <v>4400</v>
      </c>
      <c r="T13" s="26"/>
      <c r="U13" s="26"/>
      <c r="V13" s="26"/>
      <c r="W13" s="71"/>
      <c r="X13" s="26"/>
      <c r="Y13" s="26"/>
      <c r="Z13" s="26"/>
      <c r="AA13" s="26"/>
      <c r="AB13" s="26"/>
      <c r="AC13" s="26"/>
      <c r="AD13" s="26"/>
      <c r="AE13" s="26"/>
    </row>
    <row r="14" spans="1:32" s="3" customFormat="1" x14ac:dyDescent="0.2">
      <c r="A14" s="33" t="s">
        <v>43</v>
      </c>
      <c r="B14" s="33" t="s">
        <v>29</v>
      </c>
      <c r="C14" s="57">
        <v>8</v>
      </c>
      <c r="D14" s="50" t="s">
        <v>12</v>
      </c>
      <c r="E14" s="37">
        <v>1143</v>
      </c>
      <c r="F14" s="46">
        <f>E14/E23</f>
        <v>4.4613583138173304E-2</v>
      </c>
      <c r="G14" s="47">
        <f t="shared" si="0"/>
        <v>29</v>
      </c>
      <c r="H14" s="48">
        <f t="shared" si="1"/>
        <v>2.5371828521434821E-2</v>
      </c>
      <c r="I14" s="37">
        <v>1260</v>
      </c>
      <c r="J14" s="46">
        <f>I14/I23</f>
        <v>4.7532820280669984E-2</v>
      </c>
      <c r="K14" s="37">
        <v>1172</v>
      </c>
      <c r="L14" s="46">
        <f>K14/K23</f>
        <v>4.447311501536827E-2</v>
      </c>
      <c r="M14" s="49">
        <f t="shared" si="2"/>
        <v>-88</v>
      </c>
      <c r="N14" s="35">
        <f t="shared" si="3"/>
        <v>-6.9841269841269843E-2</v>
      </c>
      <c r="O14" s="26"/>
      <c r="P14" s="5"/>
      <c r="Q14" s="37">
        <f t="shared" si="4"/>
        <v>1260</v>
      </c>
      <c r="R14" s="37">
        <f t="shared" si="5"/>
        <v>1172</v>
      </c>
      <c r="T14" s="26"/>
      <c r="U14" s="26"/>
      <c r="V14" s="26"/>
      <c r="W14" s="71"/>
      <c r="X14" s="26"/>
      <c r="Y14" s="26"/>
      <c r="Z14" s="26"/>
      <c r="AA14" s="26"/>
      <c r="AB14" s="26"/>
      <c r="AC14" s="26"/>
      <c r="AD14" s="26"/>
      <c r="AE14" s="26"/>
    </row>
    <row r="15" spans="1:32" s="3" customFormat="1" x14ac:dyDescent="0.2">
      <c r="A15" s="33" t="s">
        <v>44</v>
      </c>
      <c r="B15" s="33" t="s">
        <v>30</v>
      </c>
      <c r="C15" s="57">
        <v>9</v>
      </c>
      <c r="D15" s="51" t="s">
        <v>13</v>
      </c>
      <c r="E15" s="37">
        <v>9214</v>
      </c>
      <c r="F15" s="46">
        <f>E15/E23</f>
        <v>0.35964090554254491</v>
      </c>
      <c r="G15" s="47">
        <f t="shared" si="0"/>
        <v>-186</v>
      </c>
      <c r="H15" s="48">
        <f t="shared" si="1"/>
        <v>-2.0186672454959843E-2</v>
      </c>
      <c r="I15" s="37">
        <v>7515</v>
      </c>
      <c r="J15" s="46">
        <f>I15/I23</f>
        <v>0.28349932095971025</v>
      </c>
      <c r="K15" s="37">
        <v>9028</v>
      </c>
      <c r="L15" s="46">
        <f>K15/K23</f>
        <v>0.34257959245626685</v>
      </c>
      <c r="M15" s="49">
        <f t="shared" si="2"/>
        <v>1513</v>
      </c>
      <c r="N15" s="35">
        <f t="shared" si="3"/>
        <v>0.20133067198935461</v>
      </c>
      <c r="O15" s="26"/>
      <c r="P15" s="5"/>
      <c r="Q15" s="37">
        <f t="shared" si="4"/>
        <v>7515</v>
      </c>
      <c r="R15" s="37">
        <f t="shared" si="5"/>
        <v>9028</v>
      </c>
      <c r="T15" s="26"/>
      <c r="U15" s="26"/>
      <c r="V15" s="26"/>
      <c r="W15" s="71"/>
      <c r="X15" s="26"/>
      <c r="Y15" s="26"/>
      <c r="Z15" s="26"/>
      <c r="AA15" s="26"/>
      <c r="AB15" s="26"/>
      <c r="AC15" s="26"/>
      <c r="AD15" s="26"/>
      <c r="AE15" s="26"/>
    </row>
    <row r="16" spans="1:32" s="3" customFormat="1" x14ac:dyDescent="0.2">
      <c r="A16" s="33" t="s">
        <v>45</v>
      </c>
      <c r="B16" s="33" t="s">
        <v>31</v>
      </c>
      <c r="C16" s="57">
        <v>10</v>
      </c>
      <c r="D16" s="51" t="s">
        <v>14</v>
      </c>
      <c r="E16" s="37">
        <v>415</v>
      </c>
      <c r="F16" s="46">
        <f>E16/E23</f>
        <v>1.6198282591725215E-2</v>
      </c>
      <c r="G16" s="47">
        <f t="shared" si="0"/>
        <v>53</v>
      </c>
      <c r="H16" s="48">
        <f t="shared" si="1"/>
        <v>0.12771084337349398</v>
      </c>
      <c r="I16" s="37">
        <v>432</v>
      </c>
      <c r="J16" s="46">
        <f>I16/I23</f>
        <v>1.6296966953372568E-2</v>
      </c>
      <c r="K16" s="37">
        <v>468</v>
      </c>
      <c r="L16" s="46">
        <f>K16/K23</f>
        <v>1.7758888931051493E-2</v>
      </c>
      <c r="M16" s="49">
        <f t="shared" si="2"/>
        <v>36</v>
      </c>
      <c r="N16" s="35">
        <f t="shared" si="3"/>
        <v>8.3333333333333329E-2</v>
      </c>
      <c r="O16" s="26"/>
      <c r="P16" s="5"/>
      <c r="Q16" s="37">
        <f t="shared" si="4"/>
        <v>432</v>
      </c>
      <c r="R16" s="37">
        <f t="shared" si="5"/>
        <v>468</v>
      </c>
      <c r="T16" s="26"/>
      <c r="U16" s="26"/>
      <c r="V16" s="26"/>
      <c r="W16" s="71"/>
      <c r="X16" s="26"/>
      <c r="Y16" s="26"/>
      <c r="Z16" s="26"/>
      <c r="AA16" s="26"/>
      <c r="AB16" s="26"/>
      <c r="AC16" s="26"/>
      <c r="AD16" s="26"/>
      <c r="AE16" s="26"/>
    </row>
    <row r="17" spans="1:37" s="3" customFormat="1" x14ac:dyDescent="0.2">
      <c r="A17" s="33" t="s">
        <v>46</v>
      </c>
      <c r="B17" s="33" t="s">
        <v>32</v>
      </c>
      <c r="C17" s="57">
        <v>11</v>
      </c>
      <c r="D17" s="45" t="s">
        <v>15</v>
      </c>
      <c r="E17" s="37">
        <v>1247</v>
      </c>
      <c r="F17" s="46">
        <f>E17/E23</f>
        <v>4.8672911787665883E-2</v>
      </c>
      <c r="G17" s="47">
        <f t="shared" si="0"/>
        <v>21</v>
      </c>
      <c r="H17" s="48">
        <f t="shared" si="1"/>
        <v>1.6840417000801924E-2</v>
      </c>
      <c r="I17" s="37">
        <v>1550</v>
      </c>
      <c r="J17" s="46">
        <f>I17/I23</f>
        <v>5.8472913837332129E-2</v>
      </c>
      <c r="K17" s="37">
        <v>1268</v>
      </c>
      <c r="L17" s="46">
        <f>K17/K23</f>
        <v>4.8115964026866014E-2</v>
      </c>
      <c r="M17" s="49">
        <f t="shared" si="2"/>
        <v>-282</v>
      </c>
      <c r="N17" s="35">
        <f t="shared" si="3"/>
        <v>-0.18193548387096775</v>
      </c>
      <c r="O17" s="26"/>
      <c r="P17" s="5"/>
      <c r="Q17" s="37">
        <f t="shared" si="4"/>
        <v>1550</v>
      </c>
      <c r="R17" s="37">
        <f t="shared" si="5"/>
        <v>1268</v>
      </c>
      <c r="T17" s="26"/>
      <c r="U17" s="26"/>
      <c r="V17" s="26"/>
      <c r="W17" s="71"/>
      <c r="X17" s="26"/>
      <c r="Y17" s="26"/>
      <c r="Z17" s="26"/>
      <c r="AA17" s="26"/>
      <c r="AB17" s="26"/>
      <c r="AC17" s="26"/>
      <c r="AD17" s="26"/>
      <c r="AE17" s="26"/>
    </row>
    <row r="18" spans="1:37" s="3" customFormat="1" x14ac:dyDescent="0.2">
      <c r="A18" s="33" t="s">
        <v>47</v>
      </c>
      <c r="B18" s="33" t="s">
        <v>33</v>
      </c>
      <c r="C18" s="57">
        <v>12</v>
      </c>
      <c r="D18" s="45" t="s">
        <v>16</v>
      </c>
      <c r="E18" s="37">
        <v>244</v>
      </c>
      <c r="F18" s="46">
        <f>E18/E23</f>
        <v>9.5238095238095247E-3</v>
      </c>
      <c r="G18" s="47">
        <f t="shared" si="0"/>
        <v>17</v>
      </c>
      <c r="H18" s="48">
        <f t="shared" si="1"/>
        <v>6.9672131147540978E-2</v>
      </c>
      <c r="I18" s="37">
        <v>214</v>
      </c>
      <c r="J18" s="46">
        <f>I18/I23</f>
        <v>8.0730345556058545E-3</v>
      </c>
      <c r="K18" s="37">
        <v>261</v>
      </c>
      <c r="L18" s="46">
        <f>K18/K23</f>
        <v>9.9039957500094873E-3</v>
      </c>
      <c r="M18" s="49">
        <f t="shared" si="2"/>
        <v>47</v>
      </c>
      <c r="N18" s="35">
        <f t="shared" si="3"/>
        <v>0.21962616822429906</v>
      </c>
      <c r="O18" s="26"/>
      <c r="P18" s="5"/>
      <c r="Q18" s="37">
        <f t="shared" si="4"/>
        <v>214</v>
      </c>
      <c r="R18" s="37">
        <f t="shared" si="5"/>
        <v>261</v>
      </c>
      <c r="T18" s="26"/>
      <c r="U18" s="26"/>
      <c r="V18" s="26"/>
      <c r="W18" s="71"/>
      <c r="X18" s="26"/>
      <c r="Y18" s="26"/>
      <c r="Z18" s="26"/>
      <c r="AA18" s="26"/>
      <c r="AB18" s="26"/>
      <c r="AC18" s="26"/>
      <c r="AD18" s="26"/>
      <c r="AE18" s="26"/>
    </row>
    <row r="19" spans="1:37" x14ac:dyDescent="0.2">
      <c r="A19" s="34" t="s">
        <v>48</v>
      </c>
      <c r="B19" s="34" t="s">
        <v>49</v>
      </c>
      <c r="C19" s="57">
        <v>13</v>
      </c>
      <c r="D19" s="45" t="s">
        <v>17</v>
      </c>
      <c r="E19" s="37">
        <v>1003</v>
      </c>
      <c r="F19" s="46">
        <f>E19/E23</f>
        <v>3.9149102263856365E-2</v>
      </c>
      <c r="G19" s="47">
        <f t="shared" si="0"/>
        <v>31</v>
      </c>
      <c r="H19" s="48">
        <f t="shared" si="1"/>
        <v>3.0907278165503489E-2</v>
      </c>
      <c r="I19" s="37">
        <v>1439</v>
      </c>
      <c r="J19" s="46">
        <f>I19/I23</f>
        <v>5.428549871736834E-2</v>
      </c>
      <c r="K19" s="37">
        <v>1034</v>
      </c>
      <c r="L19" s="46">
        <f>K19/K23</f>
        <v>3.9236519561340263E-2</v>
      </c>
      <c r="M19" s="49">
        <f t="shared" si="2"/>
        <v>-405</v>
      </c>
      <c r="N19" s="35">
        <f t="shared" si="3"/>
        <v>-0.28144544822793605</v>
      </c>
      <c r="O19" s="26"/>
      <c r="P19" s="5"/>
      <c r="Q19" s="37">
        <f t="shared" si="4"/>
        <v>1439</v>
      </c>
      <c r="R19" s="37">
        <f t="shared" si="5"/>
        <v>1034</v>
      </c>
      <c r="T19" s="26"/>
      <c r="U19" s="26"/>
      <c r="V19" s="26"/>
      <c r="W19" s="71"/>
      <c r="X19" s="26"/>
      <c r="Y19" s="26"/>
      <c r="Z19" s="26"/>
      <c r="AA19" s="26"/>
      <c r="AB19" s="26"/>
      <c r="AC19" s="26"/>
      <c r="AD19" s="26"/>
      <c r="AE19" s="26"/>
      <c r="AJ19" s="36"/>
      <c r="AK19" s="36"/>
    </row>
    <row r="20" spans="1:37" x14ac:dyDescent="0.2">
      <c r="A20" s="34" t="s">
        <v>50</v>
      </c>
      <c r="B20" s="34" t="s">
        <v>51</v>
      </c>
      <c r="C20" s="57">
        <v>14</v>
      </c>
      <c r="D20" s="45" t="s">
        <v>18</v>
      </c>
      <c r="E20" s="37">
        <v>339</v>
      </c>
      <c r="F20" s="46">
        <f>E20/E23</f>
        <v>1.3231850117096019E-2</v>
      </c>
      <c r="G20" s="47">
        <f t="shared" si="0"/>
        <v>40</v>
      </c>
      <c r="H20" s="48">
        <f t="shared" si="1"/>
        <v>0.11799410029498525</v>
      </c>
      <c r="I20" s="37">
        <v>363</v>
      </c>
      <c r="J20" s="46">
        <f>I20/I23</f>
        <v>1.3693979176097782E-2</v>
      </c>
      <c r="K20" s="37">
        <v>379</v>
      </c>
      <c r="L20" s="46">
        <f>K20/K23</f>
        <v>1.4381664326642129E-2</v>
      </c>
      <c r="M20" s="49">
        <f t="shared" si="2"/>
        <v>16</v>
      </c>
      <c r="N20" s="35">
        <f t="shared" si="3"/>
        <v>4.4077134986225897E-2</v>
      </c>
      <c r="O20" s="26"/>
      <c r="P20" s="5"/>
      <c r="Q20" s="37">
        <f t="shared" si="4"/>
        <v>363</v>
      </c>
      <c r="R20" s="37">
        <f t="shared" si="5"/>
        <v>379</v>
      </c>
      <c r="T20" s="26"/>
      <c r="U20" s="26"/>
      <c r="V20" s="26"/>
      <c r="W20" s="71"/>
      <c r="X20" s="26"/>
      <c r="Y20" s="26"/>
      <c r="Z20" s="26"/>
      <c r="AA20" s="26"/>
      <c r="AB20" s="26"/>
      <c r="AC20" s="26"/>
      <c r="AD20" s="26"/>
      <c r="AE20" s="26"/>
    </row>
    <row r="21" spans="1:37" x14ac:dyDescent="0.2">
      <c r="C21" s="57">
        <v>15</v>
      </c>
      <c r="D21" s="45" t="s">
        <v>19</v>
      </c>
      <c r="E21" s="37">
        <v>3595</v>
      </c>
      <c r="F21" s="46">
        <f>E21/E23</f>
        <v>0.14032006245120998</v>
      </c>
      <c r="G21" s="47">
        <f t="shared" si="0"/>
        <v>274</v>
      </c>
      <c r="H21" s="48">
        <f t="shared" si="1"/>
        <v>7.6216968011126568E-2</v>
      </c>
      <c r="I21" s="37">
        <v>3585</v>
      </c>
      <c r="J21" s="46">
        <f>I21/I23</f>
        <v>0.13524219103666818</v>
      </c>
      <c r="K21" s="37">
        <v>3869</v>
      </c>
      <c r="L21" s="46">
        <f>K21/K23</f>
        <v>0.14681440443213298</v>
      </c>
      <c r="M21" s="49">
        <f t="shared" si="2"/>
        <v>284</v>
      </c>
      <c r="N21" s="35">
        <f t="shared" si="3"/>
        <v>7.9218967921896796E-2</v>
      </c>
      <c r="O21" s="26"/>
      <c r="P21" s="5"/>
      <c r="Q21" s="37">
        <f t="shared" si="4"/>
        <v>3585</v>
      </c>
      <c r="R21" s="37">
        <f t="shared" si="5"/>
        <v>3869</v>
      </c>
      <c r="T21" s="26"/>
      <c r="U21" s="26"/>
      <c r="V21" s="26"/>
      <c r="W21" s="71"/>
      <c r="X21" s="26"/>
      <c r="Y21" s="26"/>
      <c r="Z21" s="26"/>
      <c r="AA21" s="26"/>
      <c r="AB21" s="26"/>
      <c r="AC21" s="26"/>
      <c r="AD21" s="26"/>
      <c r="AE21" s="26"/>
      <c r="AF21" s="5"/>
      <c r="AH21" s="1"/>
    </row>
    <row r="22" spans="1:37" x14ac:dyDescent="0.2">
      <c r="C22" s="57">
        <v>16</v>
      </c>
      <c r="D22" s="50" t="s">
        <v>20</v>
      </c>
      <c r="E22" s="37">
        <v>1314</v>
      </c>
      <c r="F22" s="46">
        <f>E22/E23</f>
        <v>5.1288056206088992E-2</v>
      </c>
      <c r="G22" s="47">
        <f t="shared" si="0"/>
        <v>18</v>
      </c>
      <c r="H22" s="48">
        <f t="shared" si="1"/>
        <v>1.3698630136986301E-2</v>
      </c>
      <c r="I22" s="37">
        <v>1952</v>
      </c>
      <c r="J22" s="46">
        <f>I22/I23</f>
        <v>7.3638146974498261E-2</v>
      </c>
      <c r="K22" s="37">
        <v>1332</v>
      </c>
      <c r="L22" s="46">
        <f>K22/K23</f>
        <v>5.0544530034531174E-2</v>
      </c>
      <c r="M22" s="49">
        <f t="shared" si="2"/>
        <v>-620</v>
      </c>
      <c r="N22" s="35">
        <f t="shared" si="3"/>
        <v>-0.31762295081967212</v>
      </c>
      <c r="O22" s="26"/>
      <c r="P22" s="5"/>
      <c r="Q22" s="37">
        <f t="shared" si="4"/>
        <v>1952</v>
      </c>
      <c r="R22" s="37">
        <f t="shared" si="5"/>
        <v>1332</v>
      </c>
      <c r="S22" s="26"/>
      <c r="T22" s="26"/>
      <c r="U22" s="26"/>
      <c r="V22" s="26"/>
      <c r="W22" s="71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7" ht="13.5" thickBot="1" x14ac:dyDescent="0.25">
      <c r="C23" s="58"/>
      <c r="D23" s="59" t="s">
        <v>0</v>
      </c>
      <c r="E23" s="60">
        <f>SUM(E7:E22)</f>
        <v>25620</v>
      </c>
      <c r="F23" s="61">
        <f>E23/E23</f>
        <v>1</v>
      </c>
      <c r="G23" s="72">
        <f t="shared" ref="G23" si="6">K23-E23</f>
        <v>733</v>
      </c>
      <c r="H23" s="62">
        <f t="shared" ref="H23" si="7">G23/E23</f>
        <v>2.8610460577673691E-2</v>
      </c>
      <c r="I23" s="63">
        <f>SUM(I7:I22)</f>
        <v>26508</v>
      </c>
      <c r="J23" s="61">
        <f>I23/I23</f>
        <v>1</v>
      </c>
      <c r="K23" s="60">
        <f>SUM(K7:K22)</f>
        <v>26353</v>
      </c>
      <c r="L23" s="61">
        <f>K23/K23</f>
        <v>1</v>
      </c>
      <c r="M23" s="63">
        <f t="shared" ref="M23" si="8">K23-I23</f>
        <v>-155</v>
      </c>
      <c r="N23" s="73">
        <f t="shared" ref="N23" si="9">M23/I23</f>
        <v>-5.8472913837332129E-3</v>
      </c>
      <c r="O23" s="27"/>
      <c r="P23" s="5"/>
      <c r="Q23" s="69">
        <f>SUM(Q7:Q22)</f>
        <v>26508</v>
      </c>
      <c r="R23" s="70">
        <f>SUM(R7:R22)</f>
        <v>26353</v>
      </c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6"/>
      <c r="AF23" s="26"/>
      <c r="AG23" s="26"/>
      <c r="AH23" s="26"/>
      <c r="AI23" s="26"/>
      <c r="AJ23" s="26"/>
    </row>
    <row r="24" spans="1:37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26"/>
      <c r="AF24" s="26"/>
      <c r="AG24" s="26"/>
      <c r="AH24" s="26"/>
      <c r="AI24" s="26"/>
      <c r="AJ24" s="26"/>
    </row>
    <row r="25" spans="1:37" x14ac:dyDescent="0.2">
      <c r="AE25" s="26"/>
      <c r="AF25" s="26"/>
      <c r="AG25" s="26"/>
      <c r="AH25" s="26"/>
      <c r="AI25" s="26"/>
      <c r="AJ25" s="26"/>
    </row>
    <row r="26" spans="1:37" x14ac:dyDescent="0.2">
      <c r="AE26" s="26"/>
      <c r="AF26" s="26"/>
      <c r="AG26" s="26"/>
      <c r="AH26" s="26"/>
      <c r="AI26" s="26"/>
      <c r="AJ26" s="26"/>
    </row>
    <row r="27" spans="1:37" x14ac:dyDescent="0.2">
      <c r="AE27" s="26"/>
      <c r="AF27" s="26"/>
      <c r="AG27" s="26"/>
      <c r="AH27" s="26"/>
      <c r="AI27" s="26"/>
      <c r="AJ27" s="26"/>
    </row>
    <row r="28" spans="1:37" x14ac:dyDescent="0.2">
      <c r="AE28" s="26"/>
      <c r="AF28" s="26"/>
      <c r="AG28" s="26"/>
      <c r="AH28" s="26"/>
      <c r="AI28" s="26"/>
      <c r="AJ28" s="26"/>
    </row>
    <row r="29" spans="1:37" x14ac:dyDescent="0.2">
      <c r="AE29" s="26"/>
      <c r="AF29" s="26"/>
      <c r="AG29" s="26"/>
      <c r="AH29" s="26"/>
      <c r="AI29" s="26"/>
      <c r="AJ29" s="26"/>
    </row>
    <row r="30" spans="1:37" x14ac:dyDescent="0.2">
      <c r="AH30" s="1"/>
    </row>
    <row r="31" spans="1:37" x14ac:dyDescent="0.2">
      <c r="AH31" s="2"/>
    </row>
    <row r="32" spans="1:37" x14ac:dyDescent="0.2">
      <c r="AI32" s="2"/>
    </row>
    <row r="33" spans="35:35" x14ac:dyDescent="0.2">
      <c r="AI33" s="2"/>
    </row>
    <row r="34" spans="35:35" x14ac:dyDescent="0.2">
      <c r="AI34" s="2"/>
    </row>
    <row r="35" spans="35:35" x14ac:dyDescent="0.2">
      <c r="AI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2020-04-02T06:45:03Z</cp:lastPrinted>
  <dcterms:created xsi:type="dcterms:W3CDTF">2003-06-02T05:51:50Z</dcterms:created>
  <dcterms:modified xsi:type="dcterms:W3CDTF">2020-04-02T09:36:59Z</dcterms:modified>
</cp:coreProperties>
</file>